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4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eproascz-my.sharepoint.com/personal/tomas_liska_ceproas_cz/Documents/Documents/ČEPRO, a.s. – OIT/2022/2022 - I22xxxx - Upgrade SCADA HIMA/2. etapa - smlouva/"/>
    </mc:Choice>
  </mc:AlternateContent>
  <xr:revisionPtr revIDLastSave="121" documentId="13_ncr:1_{11AB05F8-F839-4D65-8671-475B1AFBCF82}" xr6:coauthVersionLast="47" xr6:coauthVersionMax="47" xr10:uidLastSave="{51E40DF2-614A-4F07-A1C5-BC2A06D46D51}"/>
  <bookViews>
    <workbookView xWindow="-120" yWindow="-120" windowWidth="38640" windowHeight="21120" xr2:uid="{FBBB4528-85ED-9B44-957D-F4BE7C4F9366}"/>
  </bookViews>
  <sheets>
    <sheet name="Příloha č. 11 – Technologie" sheetId="1" r:id="rId1"/>
  </sheets>
  <definedNames>
    <definedName name="_xlnm._FilterDatabase" localSheetId="0" hidden="1">'Příloha č. 11 – Technologie'!$B$1:$B$1</definedName>
    <definedName name="_xlnm.Print_Area" localSheetId="0">'Příloha č. 11 – Technologie'!$A$1:$R$17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6" i="1" l="1"/>
  <c r="R4" i="1"/>
  <c r="R3" i="1"/>
  <c r="R2" i="1"/>
  <c r="Q5" i="1"/>
  <c r="R5" i="1" s="1"/>
</calcChain>
</file>

<file path=xl/sharedStrings.xml><?xml version="1.0" encoding="utf-8"?>
<sst xmlns="http://schemas.openxmlformats.org/spreadsheetml/2006/main" count="53" uniqueCount="44">
  <si>
    <t>Název skladu</t>
  </si>
  <si>
    <t>Adresa skladu</t>
  </si>
  <si>
    <t>Redundance serverů</t>
  </si>
  <si>
    <t>Počet serverových licencí</t>
  </si>
  <si>
    <t>Počet klientských licencí</t>
  </si>
  <si>
    <t>Současná verze SCADA</t>
  </si>
  <si>
    <t>Interní (SCADA) OPC DA Server – počet spojení
(s rezervou pro plánovaný budoucí rozvoj)</t>
  </si>
  <si>
    <t>Počet reportů</t>
  </si>
  <si>
    <t>Počet komunikovaných DI signálů</t>
  </si>
  <si>
    <t>Počet komunikovaných DO signálů</t>
  </si>
  <si>
    <t>Počet komunikovaných AI signálů</t>
  </si>
  <si>
    <t>Počet komunikovaných AO signálů</t>
  </si>
  <si>
    <t>Celkový počet využitých bodů
(aktuální stav)</t>
  </si>
  <si>
    <t>Celkový počet požadovaných bodů
(s rezervou pro plánovaný budoucí rozvoj)</t>
  </si>
  <si>
    <t>Poznámka</t>
  </si>
  <si>
    <t>Hněvice</t>
  </si>
  <si>
    <t>Klobouky</t>
  </si>
  <si>
    <t>Legenda</t>
  </si>
  <si>
    <t>Název a adresa skladu</t>
  </si>
  <si>
    <t>DI – počet digitálních vstupů</t>
  </si>
  <si>
    <t>DO – počet digitálních výstupů</t>
  </si>
  <si>
    <t>AI – počet analogováých vstupů</t>
  </si>
  <si>
    <t>AO – počet analogových výstupů</t>
  </si>
  <si>
    <t>Litvínov</t>
  </si>
  <si>
    <t>Nové Město</t>
  </si>
  <si>
    <t>Potěhy</t>
  </si>
  <si>
    <t>Počet mimik</t>
  </si>
  <si>
    <t>CitectSCADA 2015</t>
  </si>
  <si>
    <t>KEPServerEX OPC Server
(počet instalací)</t>
  </si>
  <si>
    <t>Microsoft SQL Server Standard
definovat metriku (CAL, počet apod.)</t>
  </si>
  <si>
    <t>Počet MEMORY hodnot</t>
  </si>
  <si>
    <t>Hněvice 62, 411 08</t>
  </si>
  <si>
    <t>Litvínov 7, 436 15</t>
  </si>
  <si>
    <t>Břežany I. 62, 280 02</t>
  </si>
  <si>
    <t>Horky 131, 286 01</t>
  </si>
  <si>
    <t>Klobouky u Brna 860, 691 72</t>
  </si>
  <si>
    <t>Šlapanov 162, 582 51</t>
  </si>
  <si>
    <t>neomezený</t>
  </si>
  <si>
    <t>ANO</t>
  </si>
  <si>
    <t>NE</t>
  </si>
  <si>
    <t>* Pouze klientské stanice připojené k serverům v lokalitě Hněvice</t>
  </si>
  <si>
    <t>Šlapanov *</t>
  </si>
  <si>
    <t>Architektura a rozsah licence</t>
  </si>
  <si>
    <t>Počet mimik, reportů a I/O ve SCADA prostředí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</si>
</sst>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2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0"/>
      <name val="Calibri"/>
      <family val="2"/>
      <charset val="238"/>
      <scheme val="minor"/>
    </font>
    <font>
      <b/>
      <sz val="12"/>
      <color theme="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auto="1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0" borderId="0" xfId="0" applyAlignment="1">
      <alignment textRotation="90"/>
    </xf>
    <xf numFmtId="0" fontId="0" fillId="0" borderId="1" xfId="0" applyBorder="1" applyAlignment="1">
      <alignment horizontal="center" vertical="center"/>
    </xf>
    <xf numFmtId="0" fontId="3" fillId="0" borderId="0" xfId="0" applyFont="1"/>
    <xf numFmtId="3" fontId="2" fillId="0" borderId="6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0" xfId="0" applyAlignment="1">
      <alignment vertical="center"/>
    </xf>
    <xf numFmtId="0" fontId="0" fillId="0" borderId="1" xfId="0" applyFill="1" applyBorder="1"/>
    <xf numFmtId="0" fontId="0" fillId="0" borderId="3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3" xfId="0" applyNumberFormat="1" applyFill="1" applyBorder="1" applyAlignment="1">
      <alignment horizontal="center" vertical="center"/>
    </xf>
    <xf numFmtId="0" fontId="0" fillId="0" borderId="5" xfId="0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0" fillId="0" borderId="8" xfId="0" applyFill="1" applyBorder="1" applyAlignment="1">
      <alignment horizontal="center" vertical="center"/>
    </xf>
    <xf numFmtId="0" fontId="0" fillId="0" borderId="9" xfId="0" applyFill="1" applyBorder="1" applyAlignment="1">
      <alignment horizontal="center" vertical="center"/>
    </xf>
    <xf numFmtId="0" fontId="0" fillId="0" borderId="8" xfId="0" applyBorder="1"/>
    <xf numFmtId="3" fontId="2" fillId="0" borderId="10" xfId="0" applyNumberFormat="1" applyFont="1" applyBorder="1" applyAlignment="1">
      <alignment horizontal="center" vertical="center"/>
    </xf>
    <xf numFmtId="0" fontId="0" fillId="0" borderId="8" xfId="0" applyFill="1" applyBorder="1"/>
    <xf numFmtId="0" fontId="0" fillId="0" borderId="9" xfId="0" applyFill="1" applyBorder="1"/>
    <xf numFmtId="0" fontId="0" fillId="0" borderId="0" xfId="0" applyBorder="1" applyAlignment="1">
      <alignment textRotation="90"/>
    </xf>
    <xf numFmtId="0" fontId="0" fillId="0" borderId="0" xfId="0" applyBorder="1"/>
    <xf numFmtId="0" fontId="0" fillId="0" borderId="0" xfId="0" applyBorder="1" applyAlignment="1">
      <alignment vertical="center"/>
    </xf>
    <xf numFmtId="0" fontId="0" fillId="0" borderId="8" xfId="0" applyFill="1" applyBorder="1" applyAlignment="1">
      <alignment horizontal="center" vertical="center" textRotation="90"/>
    </xf>
    <xf numFmtId="0" fontId="0" fillId="0" borderId="4" xfId="0" applyFill="1" applyBorder="1" applyAlignment="1">
      <alignment horizontal="center" vertical="center" textRotation="90"/>
    </xf>
    <xf numFmtId="0" fontId="0" fillId="0" borderId="3" xfId="0" applyFill="1" applyBorder="1" applyAlignment="1">
      <alignment horizontal="center" vertical="center" textRotation="90"/>
    </xf>
    <xf numFmtId="0" fontId="0" fillId="0" borderId="1" xfId="0" applyFill="1" applyBorder="1" applyAlignment="1">
      <alignment horizontal="center" vertical="center" textRotation="90"/>
    </xf>
    <xf numFmtId="0" fontId="0" fillId="0" borderId="1" xfId="0" applyFill="1" applyBorder="1" applyAlignment="1">
      <alignment horizontal="center" vertical="center" textRotation="90" wrapText="1"/>
    </xf>
    <xf numFmtId="0" fontId="4" fillId="0" borderId="1" xfId="0" applyFont="1" applyFill="1" applyBorder="1" applyAlignment="1">
      <alignment horizontal="center" vertical="center" textRotation="90" wrapText="1"/>
    </xf>
    <xf numFmtId="0" fontId="4" fillId="0" borderId="8" xfId="0" applyFont="1" applyFill="1" applyBorder="1" applyAlignment="1">
      <alignment horizontal="center" vertical="center" textRotation="90" wrapText="1"/>
    </xf>
    <xf numFmtId="0" fontId="0" fillId="0" borderId="4" xfId="0" applyFill="1" applyBorder="1" applyAlignment="1">
      <alignment horizontal="center" vertical="center" textRotation="90" wrapText="1"/>
    </xf>
    <xf numFmtId="0" fontId="0" fillId="0" borderId="15" xfId="0" applyFill="1" applyBorder="1" applyAlignment="1">
      <alignment horizontal="center" vertical="center" textRotation="90" wrapText="1"/>
    </xf>
    <xf numFmtId="0" fontId="5" fillId="2" borderId="13" xfId="0" applyFont="1" applyFill="1" applyBorder="1" applyAlignment="1">
      <alignment horizontal="center" vertical="center"/>
    </xf>
    <xf numFmtId="0" fontId="5" fillId="2" borderId="14" xfId="0" applyFont="1" applyFill="1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/>
    </xf>
    <xf numFmtId="0" fontId="5" fillId="2" borderId="11" xfId="0" applyFont="1" applyFill="1" applyBorder="1" applyAlignment="1">
      <alignment horizontal="center" vertical="center"/>
    </xf>
    <xf numFmtId="0" fontId="5" fillId="2" borderId="12" xfId="0" applyFont="1" applyFill="1" applyBorder="1" applyAlignment="1">
      <alignment horizontal="center" vertical="center"/>
    </xf>
  </cellXfs>
  <cellStyles count="1">
    <cellStyle name="Normal" xfId="0" builtinId="0"/>
  </cellStyles>
  <dxfs count="23">
    <dxf>
      <font>
        <strike val="0"/>
        <outline val="0"/>
        <shadow val="0"/>
        <u val="none"/>
        <vertAlign val="baseline"/>
        <sz val="12"/>
        <color auto="1"/>
        <name val="Calibri"/>
        <family val="2"/>
        <charset val="238"/>
        <scheme val="minor"/>
      </font>
      <numFmt numFmtId="3" formatCode="#,##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" formatCode="#,##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" formatCode="#,##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" formatCode="#,##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" formatCode="#,##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" formatCode="#,##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0" formatCode="General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numFmt numFmtId="3" formatCode="#,##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medium">
          <color indexed="64"/>
        </right>
        <top style="thin">
          <color indexed="64"/>
        </top>
        <bottom/>
        <vertical/>
        <horizontal/>
      </border>
    </dxf>
    <dxf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auto="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auto="1"/>
        </patternFill>
      </fill>
      <border diagonalUp="0" diagonalDown="0">
        <left style="medium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border>
        <bottom style="thin">
          <color indexed="64"/>
        </bottom>
      </border>
    </dxf>
    <dxf>
      <fill>
        <patternFill patternType="none">
          <fgColor indexed="64"/>
          <bgColor auto="1"/>
        </patternFill>
      </fill>
      <alignment horizontal="center" vertical="center" textRotation="9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252EC933-2FCE-4A53-BE53-B580F2A311E7}" name="Table1" displayName="Table1" ref="A1:R7" totalsRowShown="0" headerRowDxfId="22" dataDxfId="20" headerRowBorderDxfId="21" tableBorderDxfId="19" totalsRowBorderDxfId="18">
  <autoFilter ref="A1:R7" xr:uid="{252EC933-2FCE-4A53-BE53-B580F2A311E7}"/>
  <tableColumns count="18">
    <tableColumn id="1" xr3:uid="{9FC77F98-ED33-4AD9-94AD-AF2FAB8A749F}" name="Název skladu" dataDxfId="17"/>
    <tableColumn id="2" xr3:uid="{ED505765-1863-401F-8E8A-282E3AB46F46}" name="Adresa skladu" dataDxfId="16"/>
    <tableColumn id="3" xr3:uid="{CA6825A8-707F-4DA7-B7BB-FA266E00A3DA}" name="Redundance serverů" dataDxfId="15"/>
    <tableColumn id="4" xr3:uid="{2450E2F4-ECC3-4C85-A8CE-AC78D541BC36}" name="Počet serverových licencí" dataDxfId="14"/>
    <tableColumn id="5" xr3:uid="{BECC1727-CBA1-4535-BC4D-4586DC4DE2F3}" name="Počet klientských licencí" dataDxfId="13"/>
    <tableColumn id="6" xr3:uid="{407F4822-531D-49DD-805E-A881DFBBAB05}" name="Současná verze SCADA" dataDxfId="12"/>
    <tableColumn id="7" xr3:uid="{271F667A-6C99-4875-A17B-F875CB1E4C09}" name="Interní (SCADA) OPC DA Server – počet spojení_x000a_(s rezervou pro plánovaný budoucí rozvoj)" dataDxfId="11"/>
    <tableColumn id="9" xr3:uid="{5FAB7DCC-5087-4F66-89EA-D8D5609BED3B}" name="KEPServerEX OPC Server_x000a_(počet instalací)" dataDxfId="10"/>
    <tableColumn id="10" xr3:uid="{5F5B3600-DE8C-4277-BF3A-34264520F23E}" name="Microsoft SQL Server Standard_x000a_definovat metriku (CAL, počet apod.)" dataDxfId="9"/>
    <tableColumn id="17" xr3:uid="{3D5FED0F-ADFA-4DC2-8F8C-964BC716C1B2}" name="Celkový počet požadovaných bodů_x000a_(s rezervou pro plánovaný budoucí rozvoj)" dataDxfId="8"/>
    <tableColumn id="11" xr3:uid="{61DE1311-EACC-46ED-9D35-4B728A8D52F8}" name="Počet mimik" dataDxfId="7">
      <calculatedColumnFormula>22+9+3+51</calculatedColumnFormula>
    </tableColumn>
    <tableColumn id="37" xr3:uid="{B0847059-D988-4C08-BDDA-320A3228BA4A}" name="Počet reportů" dataDxfId="6"/>
    <tableColumn id="12" xr3:uid="{24E9AE32-B645-4848-B1EA-57EAF8D70A5E}" name="Počet komunikovaných DI signálů" dataDxfId="5"/>
    <tableColumn id="13" xr3:uid="{E56571CC-CED1-42BE-81D5-069076C72DDF}" name="Počet komunikovaných DO signálů" dataDxfId="4"/>
    <tableColumn id="14" xr3:uid="{DEAE963D-30DB-4947-81DF-E87CB32733C7}" name="Počet komunikovaných AI signálů" dataDxfId="3"/>
    <tableColumn id="15" xr3:uid="{1C67E51A-4F8B-4A29-9288-E937BD7C3D90}" name="Počet komunikovaných AO signálů" dataDxfId="2"/>
    <tableColumn id="16" xr3:uid="{E60DEB29-8E91-45CE-8BA4-D26E82D153CA}" name="Počet MEMORY hodnot" dataDxfId="1"/>
    <tableColumn id="18" xr3:uid="{36E355BE-B19B-46AF-9BE2-C3AF2A2EB219}" name="Celkový počet využitých bodů_x000a_(aktuální stav)" dataDxfId="0"/>
  </tableColumns>
  <tableStyleInfo name="TableStyleMedium4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6B79D1-3334-C64C-B1CC-500E123C5212}">
  <sheetPr>
    <pageSetUpPr fitToPage="1"/>
  </sheetPr>
  <dimension ref="A1:S17"/>
  <sheetViews>
    <sheetView tabSelected="1" zoomScale="115" zoomScaleNormal="115" workbookViewId="0"/>
  </sheetViews>
  <sheetFormatPr defaultColWidth="11" defaultRowHeight="15.75" x14ac:dyDescent="0.25"/>
  <cols>
    <col min="1" max="1" width="12.625" customWidth="1"/>
    <col min="2" max="2" width="24.625" customWidth="1"/>
    <col min="3" max="5" width="6.625" customWidth="1"/>
    <col min="6" max="6" width="15.625" customWidth="1"/>
    <col min="7" max="9" width="6.625" customWidth="1"/>
    <col min="10" max="10" width="10.625" customWidth="1"/>
    <col min="11" max="17" width="6.625" customWidth="1"/>
    <col min="18" max="18" width="10.625" customWidth="1"/>
  </cols>
  <sheetData>
    <row r="1" spans="1:19" s="1" customFormat="1" ht="237" x14ac:dyDescent="0.25">
      <c r="A1" s="22" t="s">
        <v>0</v>
      </c>
      <c r="B1" s="23" t="s">
        <v>1</v>
      </c>
      <c r="C1" s="24" t="s">
        <v>2</v>
      </c>
      <c r="D1" s="25" t="s">
        <v>3</v>
      </c>
      <c r="E1" s="25" t="s">
        <v>4</v>
      </c>
      <c r="F1" s="25" t="s">
        <v>5</v>
      </c>
      <c r="G1" s="26" t="s">
        <v>6</v>
      </c>
      <c r="H1" s="27" t="s">
        <v>28</v>
      </c>
      <c r="I1" s="28" t="s">
        <v>29</v>
      </c>
      <c r="J1" s="29" t="s">
        <v>13</v>
      </c>
      <c r="K1" s="24" t="s">
        <v>26</v>
      </c>
      <c r="L1" s="25" t="s">
        <v>7</v>
      </c>
      <c r="M1" s="25" t="s">
        <v>8</v>
      </c>
      <c r="N1" s="25" t="s">
        <v>9</v>
      </c>
      <c r="O1" s="25" t="s">
        <v>10</v>
      </c>
      <c r="P1" s="25" t="s">
        <v>11</v>
      </c>
      <c r="Q1" s="25" t="s">
        <v>30</v>
      </c>
      <c r="R1" s="30" t="s">
        <v>12</v>
      </c>
      <c r="S1" s="19"/>
    </row>
    <row r="2" spans="1:19" x14ac:dyDescent="0.25">
      <c r="A2" s="15" t="s">
        <v>15</v>
      </c>
      <c r="B2" s="5" t="s">
        <v>31</v>
      </c>
      <c r="C2" s="8" t="s">
        <v>38</v>
      </c>
      <c r="D2" s="9">
        <v>2</v>
      </c>
      <c r="E2" s="9">
        <v>7</v>
      </c>
      <c r="F2" s="9" t="s">
        <v>27</v>
      </c>
      <c r="G2" s="9">
        <v>2</v>
      </c>
      <c r="H2" s="9">
        <v>7</v>
      </c>
      <c r="I2" s="13">
        <v>4</v>
      </c>
      <c r="J2" s="4" t="s">
        <v>37</v>
      </c>
      <c r="K2" s="10">
        <v>398</v>
      </c>
      <c r="L2" s="10">
        <v>0</v>
      </c>
      <c r="M2" s="2">
        <v>9887</v>
      </c>
      <c r="N2" s="2">
        <v>2142</v>
      </c>
      <c r="O2" s="2">
        <v>3384</v>
      </c>
      <c r="P2" s="2">
        <v>1626</v>
      </c>
      <c r="Q2" s="2">
        <v>1104</v>
      </c>
      <c r="R2" s="16">
        <f>SUM(Table1[[#This Row],[Počet komunikovaných DI signálů]:[Počet MEMORY hodnot]])</f>
        <v>18143</v>
      </c>
      <c r="S2" s="20"/>
    </row>
    <row r="3" spans="1:19" x14ac:dyDescent="0.25">
      <c r="A3" s="17" t="s">
        <v>23</v>
      </c>
      <c r="B3" s="7" t="s">
        <v>32</v>
      </c>
      <c r="C3" s="8" t="s">
        <v>38</v>
      </c>
      <c r="D3" s="9">
        <v>2</v>
      </c>
      <c r="E3" s="9">
        <v>2</v>
      </c>
      <c r="F3" s="9" t="s">
        <v>27</v>
      </c>
      <c r="G3" s="9">
        <v>2</v>
      </c>
      <c r="H3" s="9">
        <v>0</v>
      </c>
      <c r="I3" s="13">
        <v>2</v>
      </c>
      <c r="J3" s="4">
        <v>1500</v>
      </c>
      <c r="K3" s="10">
        <v>10</v>
      </c>
      <c r="L3" s="10">
        <v>1</v>
      </c>
      <c r="M3" s="2">
        <v>585</v>
      </c>
      <c r="N3" s="2">
        <v>127</v>
      </c>
      <c r="O3" s="2">
        <v>230</v>
      </c>
      <c r="P3" s="2">
        <v>41</v>
      </c>
      <c r="Q3" s="2">
        <v>48</v>
      </c>
      <c r="R3" s="16">
        <f>SUM(Table1[[#This Row],[Počet komunikovaných DI signálů]:[Počet MEMORY hodnot]])</f>
        <v>1031</v>
      </c>
      <c r="S3" s="20"/>
    </row>
    <row r="4" spans="1:19" x14ac:dyDescent="0.25">
      <c r="A4" s="17" t="s">
        <v>24</v>
      </c>
      <c r="B4" s="7" t="s">
        <v>33</v>
      </c>
      <c r="C4" s="8" t="s">
        <v>38</v>
      </c>
      <c r="D4" s="9">
        <v>2</v>
      </c>
      <c r="E4" s="9">
        <v>2</v>
      </c>
      <c r="F4" s="9" t="s">
        <v>27</v>
      </c>
      <c r="G4" s="9">
        <v>2</v>
      </c>
      <c r="H4" s="9">
        <v>0</v>
      </c>
      <c r="I4" s="13">
        <v>2</v>
      </c>
      <c r="J4" s="4">
        <v>5000</v>
      </c>
      <c r="K4" s="10">
        <v>27</v>
      </c>
      <c r="L4" s="10">
        <v>5</v>
      </c>
      <c r="M4" s="2">
        <v>1168</v>
      </c>
      <c r="N4" s="2">
        <v>368</v>
      </c>
      <c r="O4" s="2">
        <v>508</v>
      </c>
      <c r="P4" s="2">
        <v>98</v>
      </c>
      <c r="Q4" s="2">
        <v>108</v>
      </c>
      <c r="R4" s="16">
        <f>SUM(Table1[[#This Row],[Počet komunikovaných DI signálů]:[Počet MEMORY hodnot]])</f>
        <v>2250</v>
      </c>
      <c r="S4" s="20"/>
    </row>
    <row r="5" spans="1:19" x14ac:dyDescent="0.25">
      <c r="A5" s="17" t="s">
        <v>25</v>
      </c>
      <c r="B5" s="7" t="s">
        <v>34</v>
      </c>
      <c r="C5" s="8" t="s">
        <v>38</v>
      </c>
      <c r="D5" s="9">
        <v>2</v>
      </c>
      <c r="E5" s="9">
        <v>2</v>
      </c>
      <c r="F5" s="9" t="s">
        <v>27</v>
      </c>
      <c r="G5" s="9">
        <v>2</v>
      </c>
      <c r="H5" s="9">
        <v>0</v>
      </c>
      <c r="I5" s="13">
        <v>2</v>
      </c>
      <c r="J5" s="4">
        <v>5000</v>
      </c>
      <c r="K5" s="10">
        <v>33</v>
      </c>
      <c r="L5" s="10">
        <v>2</v>
      </c>
      <c r="M5" s="2">
        <v>1365</v>
      </c>
      <c r="N5" s="2">
        <v>304</v>
      </c>
      <c r="O5" s="2">
        <v>371</v>
      </c>
      <c r="P5" s="2">
        <v>83</v>
      </c>
      <c r="Q5" s="2">
        <f>2239-2106</f>
        <v>133</v>
      </c>
      <c r="R5" s="16">
        <f>SUM(Table1[[#This Row],[Počet komunikovaných DI signálů]:[Počet MEMORY hodnot]])</f>
        <v>2256</v>
      </c>
      <c r="S5" s="20"/>
    </row>
    <row r="6" spans="1:19" x14ac:dyDescent="0.25">
      <c r="A6" s="17" t="s">
        <v>16</v>
      </c>
      <c r="B6" s="5" t="s">
        <v>35</v>
      </c>
      <c r="C6" s="8" t="s">
        <v>38</v>
      </c>
      <c r="D6" s="9">
        <v>2</v>
      </c>
      <c r="E6" s="9">
        <v>2</v>
      </c>
      <c r="F6" s="9" t="s">
        <v>27</v>
      </c>
      <c r="G6" s="9">
        <v>2</v>
      </c>
      <c r="H6" s="9">
        <v>0</v>
      </c>
      <c r="I6" s="13">
        <v>2</v>
      </c>
      <c r="J6" s="4">
        <v>5000</v>
      </c>
      <c r="K6" s="10">
        <v>29</v>
      </c>
      <c r="L6" s="10">
        <v>4</v>
      </c>
      <c r="M6" s="2">
        <v>1507</v>
      </c>
      <c r="N6" s="2">
        <v>342</v>
      </c>
      <c r="O6" s="2">
        <v>425</v>
      </c>
      <c r="P6" s="2">
        <v>156</v>
      </c>
      <c r="Q6" s="2">
        <v>262</v>
      </c>
      <c r="R6" s="16">
        <f>SUM(Table1[[#This Row],[Počet komunikovaných DI signálů]:[Počet MEMORY hodnot]])</f>
        <v>2692</v>
      </c>
      <c r="S6" s="20"/>
    </row>
    <row r="7" spans="1:19" ht="16.5" thickBot="1" x14ac:dyDescent="0.3">
      <c r="A7" s="18" t="s">
        <v>41</v>
      </c>
      <c r="B7" s="5" t="s">
        <v>36</v>
      </c>
      <c r="C7" s="11" t="s">
        <v>39</v>
      </c>
      <c r="D7" s="12">
        <v>0</v>
      </c>
      <c r="E7" s="12">
        <v>3</v>
      </c>
      <c r="F7" s="9" t="s">
        <v>27</v>
      </c>
      <c r="G7" s="12">
        <v>0</v>
      </c>
      <c r="H7" s="12">
        <v>0</v>
      </c>
      <c r="I7" s="14">
        <v>0</v>
      </c>
      <c r="J7" s="4">
        <v>0</v>
      </c>
      <c r="K7" s="10">
        <v>0</v>
      </c>
      <c r="L7" s="10">
        <v>0</v>
      </c>
      <c r="M7" s="2">
        <v>0</v>
      </c>
      <c r="N7" s="2">
        <v>0</v>
      </c>
      <c r="O7" s="2">
        <v>0</v>
      </c>
      <c r="P7" s="2">
        <v>0</v>
      </c>
      <c r="Q7" s="2">
        <v>0</v>
      </c>
      <c r="R7" s="16">
        <v>0</v>
      </c>
      <c r="S7" s="20"/>
    </row>
    <row r="8" spans="1:19" s="6" customFormat="1" ht="30" customHeight="1" x14ac:dyDescent="0.25">
      <c r="A8" s="34" t="s">
        <v>18</v>
      </c>
      <c r="B8" s="35"/>
      <c r="C8" s="31" t="s">
        <v>42</v>
      </c>
      <c r="D8" s="32"/>
      <c r="E8" s="32"/>
      <c r="F8" s="32"/>
      <c r="G8" s="32"/>
      <c r="H8" s="32"/>
      <c r="I8" s="32"/>
      <c r="J8" s="35"/>
      <c r="K8" s="31" t="s">
        <v>43</v>
      </c>
      <c r="L8" s="32"/>
      <c r="M8" s="32"/>
      <c r="N8" s="32"/>
      <c r="O8" s="32"/>
      <c r="P8" s="32"/>
      <c r="Q8" s="32"/>
      <c r="R8" s="33"/>
      <c r="S8" s="21"/>
    </row>
    <row r="10" spans="1:19" x14ac:dyDescent="0.25">
      <c r="A10" s="3" t="s">
        <v>17</v>
      </c>
    </row>
    <row r="11" spans="1:19" x14ac:dyDescent="0.25">
      <c r="A11" t="s">
        <v>19</v>
      </c>
    </row>
    <row r="12" spans="1:19" x14ac:dyDescent="0.25">
      <c r="A12" t="s">
        <v>20</v>
      </c>
    </row>
    <row r="13" spans="1:19" x14ac:dyDescent="0.25">
      <c r="A13" t="s">
        <v>21</v>
      </c>
    </row>
    <row r="14" spans="1:19" x14ac:dyDescent="0.25">
      <c r="A14" t="s">
        <v>22</v>
      </c>
    </row>
    <row r="16" spans="1:19" x14ac:dyDescent="0.25">
      <c r="A16" s="3" t="s">
        <v>14</v>
      </c>
    </row>
    <row r="17" spans="1:1" x14ac:dyDescent="0.25">
      <c r="A17" t="s">
        <v>40</v>
      </c>
    </row>
  </sheetData>
  <mergeCells count="3">
    <mergeCell ref="K8:R8"/>
    <mergeCell ref="A8:B8"/>
    <mergeCell ref="C8:J8"/>
  </mergeCells>
  <phoneticPr fontId="1" type="noConversion"/>
  <pageMargins left="0.19685039370078741" right="0.19685039370078741" top="0.74803149606299213" bottom="0.74803149606299213" header="0.31496062992125984" footer="0.31496062992125984"/>
  <pageSetup paperSize="9" scale="83" orientation="landscape" horizontalDpi="1200" verticalDpi="1200" r:id="rId1"/>
  <headerFooter>
    <oddHeader>&amp;LPříloha č. 11 zadávací dokumentace veřejné zakázky
„&amp;"-,Bold"xxx/22/OCN Upgrade řídicího systému produktovodů (2. etapa – SCADA&amp;"-,Regular")“&amp;Rstrana &amp;P z &amp;N</oddHeader>
  </headerFooter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00ED2ED08004F544933C52F53EC4B490" ma:contentTypeVersion="2" ma:contentTypeDescription="Vytvoří nový dokument" ma:contentTypeScope="" ma:versionID="f3add780e0121cbc55ba4df019db281d">
  <xsd:schema xmlns:xsd="http://www.w3.org/2001/XMLSchema" xmlns:xs="http://www.w3.org/2001/XMLSchema" xmlns:p="http://schemas.microsoft.com/office/2006/metadata/properties" xmlns:ns2="558efd2c-6a25-4acc-a798-af7004706fb4" targetNamespace="http://schemas.microsoft.com/office/2006/metadata/properties" ma:root="true" ma:fieldsID="87175551c057cac5b942b79400b2d3c5" ns2:_="">
    <xsd:import namespace="558efd2c-6a25-4acc-a798-af7004706fb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58efd2c-6a25-4acc-a798-af7004706fb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A09B21E-6C2A-46D8-8E14-797086153AF4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4B885D2A-D648-435B-AD8B-7303936F15D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4FF61AB-7E24-461E-82FB-AE5F469311D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58efd2c-6a25-4acc-a798-af7004706fb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Příloha č. 11 – Technologie</vt:lpstr>
      <vt:lpstr>'Příloha č. 11 – Technologie'!Print_Area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Andrej Hradňanský</dc:creator>
  <cp:keywords/>
  <dc:description/>
  <cp:lastModifiedBy>Liška Tomáš</cp:lastModifiedBy>
  <cp:revision/>
  <cp:lastPrinted>2022-08-31T09:42:23Z</cp:lastPrinted>
  <dcterms:created xsi:type="dcterms:W3CDTF">2021-11-22T08:56:03Z</dcterms:created>
  <dcterms:modified xsi:type="dcterms:W3CDTF">2022-08-31T09:42:35Z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0x01010000ED2ED08004F544933C52F53EC4B490</vt:lpwstr>
  </property>
  <property fmtid="{D5CDD505-2E9C-101B-9397-08002B2CF9AE}" pid="3" name="MSIP_Label_30b0d713-a5c0-44b2-81ea-002580e1d24c_Enabled">
    <vt:lpwstr>true</vt:lpwstr>
  </property>
  <property fmtid="{D5CDD505-2E9C-101B-9397-08002B2CF9AE}" pid="4" name="MSIP_Label_30b0d713-a5c0-44b2-81ea-002580e1d24c_SetDate">
    <vt:lpwstr>2022-08-24T11:52:51Z</vt:lpwstr>
  </property>
  <property fmtid="{D5CDD505-2E9C-101B-9397-08002B2CF9AE}" pid="5" name="MSIP_Label_30b0d713-a5c0-44b2-81ea-002580e1d24c_Method">
    <vt:lpwstr>Standard</vt:lpwstr>
  </property>
  <property fmtid="{D5CDD505-2E9C-101B-9397-08002B2CF9AE}" pid="6" name="MSIP_Label_30b0d713-a5c0-44b2-81ea-002580e1d24c_Name">
    <vt:lpwstr>Internal</vt:lpwstr>
  </property>
  <property fmtid="{D5CDD505-2E9C-101B-9397-08002B2CF9AE}" pid="7" name="MSIP_Label_30b0d713-a5c0-44b2-81ea-002580e1d24c_SiteId">
    <vt:lpwstr>daa14706-6b65-4aec-b001-90a7bef6399d</vt:lpwstr>
  </property>
  <property fmtid="{D5CDD505-2E9C-101B-9397-08002B2CF9AE}" pid="8" name="MSIP_Label_30b0d713-a5c0-44b2-81ea-002580e1d24c_ActionId">
    <vt:lpwstr>4b4d34a3-00c3-40fc-850c-f33b98c7992c</vt:lpwstr>
  </property>
  <property fmtid="{D5CDD505-2E9C-101B-9397-08002B2CF9AE}" pid="9" name="MSIP_Label_30b0d713-a5c0-44b2-81ea-002580e1d24c_ContentBits">
    <vt:lpwstr>0</vt:lpwstr>
  </property>
</Properties>
</file>